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745"/>
  </bookViews>
  <sheets>
    <sheet name="Потребность 2024-2026" sheetId="4" r:id="rId1"/>
  </sheets>
  <calcPr calcId="124519"/>
</workbook>
</file>

<file path=xl/calcChain.xml><?xml version="1.0" encoding="utf-8"?>
<calcChain xmlns="http://schemas.openxmlformats.org/spreadsheetml/2006/main">
  <c r="D9" i="4"/>
  <c r="E9"/>
  <c r="C9"/>
  <c r="E36"/>
  <c r="D36"/>
  <c r="C36"/>
  <c r="E52"/>
  <c r="D52"/>
  <c r="C52"/>
  <c r="D55"/>
  <c r="E55"/>
  <c r="C55"/>
  <c r="E28" l="1"/>
  <c r="D28"/>
  <c r="C28"/>
  <c r="E25" l="1"/>
  <c r="D25"/>
  <c r="E47"/>
  <c r="E30" s="1"/>
  <c r="D47"/>
  <c r="D30" s="1"/>
  <c r="C47"/>
  <c r="C44"/>
  <c r="E22"/>
  <c r="D22"/>
  <c r="C22"/>
  <c r="E19"/>
  <c r="D19"/>
  <c r="C19"/>
  <c r="E15"/>
  <c r="E14" s="1"/>
  <c r="D15"/>
  <c r="D14" s="1"/>
  <c r="C15"/>
  <c r="C14" s="1"/>
  <c r="C30" l="1"/>
  <c r="C25" s="1"/>
  <c r="C13"/>
  <c r="D13"/>
  <c r="E13"/>
</calcChain>
</file>

<file path=xl/sharedStrings.xml><?xml version="1.0" encoding="utf-8"?>
<sst xmlns="http://schemas.openxmlformats.org/spreadsheetml/2006/main" count="64" uniqueCount="59">
  <si>
    <t>Приложение 1</t>
  </si>
  <si>
    <t>тыс. руб.</t>
  </si>
  <si>
    <t>Наименование мероприятия</t>
  </si>
  <si>
    <t>1</t>
  </si>
  <si>
    <t>в том числе:</t>
  </si>
  <si>
    <t>средства бюджета города</t>
  </si>
  <si>
    <t>средства областного бюджета</t>
  </si>
  <si>
    <t>Реализация проекта "Умный город"</t>
  </si>
  <si>
    <t>Муниципальная программа "Благоустройство муниципального образования "город Ульяновск"</t>
  </si>
  <si>
    <t>содержание и ремонт памятников</t>
  </si>
  <si>
    <t>приобретение хозяйственного инвентаря для благоустроительных работ</t>
  </si>
  <si>
    <t>аренда биотуалетов</t>
  </si>
  <si>
    <t xml:space="preserve">в том числе </t>
  </si>
  <si>
    <t xml:space="preserve">за счёт средств областного бюджета Ульяновской области </t>
  </si>
  <si>
    <t>за счёт средств бюджета города</t>
  </si>
  <si>
    <t>Основное мероприятие "Формирование современной городской среды"(дворы + общественные пространства)</t>
  </si>
  <si>
    <t>Раз-дел</t>
  </si>
  <si>
    <t>0503</t>
  </si>
  <si>
    <t>Приобретение техники</t>
  </si>
  <si>
    <t>услуги по размещению отходов (мусора от уборки территорий)</t>
  </si>
  <si>
    <t>Реализация программ формирования современной городской среды, в том числе благоустройство общественных территорий и дворовых территорий муниципального образования "город Ульяновск"</t>
  </si>
  <si>
    <t>Муниципальная программа "Формирование современной городской среды на терриории муниципального образования "</t>
  </si>
  <si>
    <t>Благоустройство дворовых территорий муниципального образования "город Ульяновск" (субсидии некоммерческим организациям, осуществляющим ТОС, на софинансирование расходов по развитию территориальных общественных самоуправлений, расположенных в границах иуниципального образования "город Ульяновск")</t>
  </si>
  <si>
    <t>рекультивация (ликвидация) несанкционированных мест складирования отходов (свалок)</t>
  </si>
  <si>
    <t xml:space="preserve">содержание фонтанов </t>
  </si>
  <si>
    <t xml:space="preserve">благоустройство и содержание контейнерных площадок </t>
  </si>
  <si>
    <t>оказание услуг по изготовлению и монтажу баннеров на территории муниципального образования "город Ульяновск"</t>
  </si>
  <si>
    <t>оказание услуг по проведению экспертных исследований сметных расчетов</t>
  </si>
  <si>
    <t>оказание услуг по разработке ПСД</t>
  </si>
  <si>
    <t>услуги по отлову и содержанию животных без владельцев, а также пожизненное содержание животных, проявляющих немотивированную агрессию</t>
  </si>
  <si>
    <t>Ремонт и капитальный ремонт объектов озеленения, а именно:</t>
  </si>
  <si>
    <t>на услуги по содержанию территорий и объектов благоустройства территорий муниципального образования «город Ульяновск» (в том числе серые зоны), а именно:</t>
  </si>
  <si>
    <t>субсидии ТОС в целях финансового обеспечения реализации программ (проектов) по благоустройству (средства областного бюджета Ульяновской области)</t>
  </si>
  <si>
    <t>содержание малых архитектурных форм</t>
  </si>
  <si>
    <t>Прочие мероприятия по благоустройству:</t>
  </si>
  <si>
    <t>местный бюджета</t>
  </si>
  <si>
    <t>областной бюджет</t>
  </si>
  <si>
    <t>Проет бюджета</t>
  </si>
  <si>
    <t>средства федерального  бюджета</t>
  </si>
  <si>
    <t>субсидии ТОС в целях финансового обеспечения реализации программ (проектов) по благоустройству</t>
  </si>
  <si>
    <t>Мероприятия по озеленению (приобретение и установка скамейк, урн, торшеров)</t>
  </si>
  <si>
    <t>на приобретение и установку парковой мебели (скамейки, урны, торшеры)</t>
  </si>
  <si>
    <t xml:space="preserve">увековечение памяти лиц, внесших особый вклад в развитие Ульяновской области </t>
  </si>
  <si>
    <t>благоустройство дворовых территорий,  территорий общего пользования и территорий объектов социальной инфраструктуры, в том числе погашение кредиторской задолженности</t>
  </si>
  <si>
    <t>ИНФОРМАЦИЯ</t>
  </si>
  <si>
    <t xml:space="preserve"> о проекте бюджета муниципального образования "город Ульяновск" на 2024 год и плановый период 2025 и 2026 годов</t>
  </si>
  <si>
    <t>в сфере Благоустройства в формате "БЮДЖЕТ ДЛЯ ГРАЖДАН"</t>
  </si>
  <si>
    <t xml:space="preserve"> МБУ "Городской центр по благоустройству и озеленению"</t>
  </si>
  <si>
    <t xml:space="preserve">прочие расходы </t>
  </si>
  <si>
    <t>из них:</t>
  </si>
  <si>
    <t>снос аварийных деревьев</t>
  </si>
  <si>
    <t xml:space="preserve">увеличение стоимости основных материалов (затраты на ГСМ) </t>
  </si>
  <si>
    <t>расходные материалы для основной деятельности</t>
  </si>
  <si>
    <t>увеличение стоимости мягкого инвентаря</t>
  </si>
  <si>
    <t>приобретение песко-соляной смеси</t>
  </si>
  <si>
    <t>субсидии на выполнение муниципального задания</t>
  </si>
  <si>
    <t xml:space="preserve">содержание спортивных площадок </t>
  </si>
  <si>
    <t>Субвенции в целях финансового обеспечения расходных обязательств, связанных с организацией мероприятий при осуществлении деятельности по обращению с животными без владельцев на территории муниципального образования «город Ульяновск»  (средства областного бюджета)</t>
  </si>
  <si>
    <t>Всего  (Благоустройство + ФКГС + МБУ "Городской центр по благоустройству и озеленению г.Ульяновска"+ субвенции)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</si>
</sst>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"/>
    <numFmt numFmtId="167" formatCode="#,##0.0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PT Astra Serif"/>
      <family val="1"/>
      <charset val="204"/>
    </font>
    <font>
      <b/>
      <sz val="16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name val="PT Astra Serif"/>
      <family val="1"/>
      <charset val="204"/>
    </font>
    <font>
      <sz val="10"/>
      <color rgb="FF000000"/>
      <name val="Arial Cyr"/>
    </font>
    <font>
      <sz val="14"/>
      <color rgb="FFFF0000"/>
      <name val="PT Astra Serif"/>
      <family val="1"/>
      <charset val="204"/>
    </font>
    <font>
      <i/>
      <sz val="14"/>
      <name val="PT Astra Serif"/>
      <family val="1"/>
      <charset val="204"/>
    </font>
    <font>
      <b/>
      <i/>
      <sz val="14"/>
      <name val="PT Astra Serif"/>
      <family val="1"/>
      <charset val="204"/>
    </font>
    <font>
      <i/>
      <sz val="16"/>
      <name val="PT Astra Serif"/>
      <family val="1"/>
      <charset val="204"/>
    </font>
    <font>
      <b/>
      <i/>
      <sz val="16"/>
      <name val="PT Astra Serif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" fontId="6" fillId="0" borderId="4">
      <alignment horizontal="center" vertical="top" shrinkToFit="1"/>
    </xf>
  </cellStyleXfs>
  <cellXfs count="58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Fill="1" applyBorder="1"/>
    <xf numFmtId="166" fontId="5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 indent="4"/>
    </xf>
    <xf numFmtId="0" fontId="5" fillId="0" borderId="1" xfId="1" applyFont="1" applyFill="1" applyBorder="1"/>
    <xf numFmtId="0" fontId="4" fillId="0" borderId="1" xfId="1" applyFont="1" applyFill="1" applyBorder="1"/>
    <xf numFmtId="2" fontId="5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 indent="4"/>
    </xf>
    <xf numFmtId="0" fontId="10" fillId="0" borderId="0" xfId="1" applyFont="1" applyFill="1"/>
    <xf numFmtId="0" fontId="9" fillId="0" borderId="1" xfId="1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2" fillId="0" borderId="1" xfId="1" applyFont="1" applyFill="1" applyBorder="1"/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1" applyFont="1" applyAlignment="1">
      <alignment horizontal="right" vertical="center"/>
    </xf>
    <xf numFmtId="0" fontId="3" fillId="0" borderId="1" xfId="1" applyFont="1" applyFill="1" applyBorder="1"/>
    <xf numFmtId="0" fontId="1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indent="4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3">
    <cellStyle name="xl25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80" zoomScaleNormal="80" workbookViewId="0">
      <selection activeCell="D9" sqref="D9"/>
    </sheetView>
  </sheetViews>
  <sheetFormatPr defaultRowHeight="20.25"/>
  <cols>
    <col min="1" max="1" width="6.7109375" style="1" customWidth="1"/>
    <col min="2" max="2" width="85.28515625" style="1" customWidth="1"/>
    <col min="3" max="3" width="20" style="1" customWidth="1"/>
    <col min="4" max="4" width="18.5703125" style="1" customWidth="1"/>
    <col min="5" max="5" width="18.140625" style="1" customWidth="1"/>
    <col min="6" max="16384" width="9.140625" style="1"/>
  </cols>
  <sheetData>
    <row r="1" spans="1:5">
      <c r="A1" s="5"/>
      <c r="B1" s="5"/>
      <c r="C1" s="5"/>
      <c r="D1" s="5"/>
      <c r="E1" s="9" t="s">
        <v>0</v>
      </c>
    </row>
    <row r="2" spans="1:5">
      <c r="A2" s="5"/>
      <c r="B2" s="53" t="s">
        <v>44</v>
      </c>
      <c r="C2" s="53"/>
      <c r="D2" s="53"/>
      <c r="E2" s="53"/>
    </row>
    <row r="3" spans="1:5" ht="41.25" customHeight="1">
      <c r="A3" s="5"/>
      <c r="B3" s="51" t="s">
        <v>45</v>
      </c>
      <c r="C3" s="51"/>
      <c r="D3" s="51"/>
      <c r="E3" s="51"/>
    </row>
    <row r="4" spans="1:5">
      <c r="A4" s="5"/>
      <c r="B4" s="52" t="s">
        <v>46</v>
      </c>
      <c r="C4" s="52"/>
      <c r="D4" s="52"/>
      <c r="E4" s="52"/>
    </row>
    <row r="5" spans="1:5">
      <c r="A5" s="5"/>
      <c r="B5" s="5"/>
      <c r="C5" s="5"/>
      <c r="D5" s="5"/>
      <c r="E5" s="42" t="s">
        <v>1</v>
      </c>
    </row>
    <row r="6" spans="1:5" ht="21" customHeight="1">
      <c r="A6" s="54" t="s">
        <v>16</v>
      </c>
      <c r="B6" s="57" t="s">
        <v>2</v>
      </c>
      <c r="C6" s="56" t="s">
        <v>37</v>
      </c>
      <c r="D6" s="56"/>
      <c r="E6" s="56"/>
    </row>
    <row r="7" spans="1:5" ht="66.75" customHeight="1">
      <c r="A7" s="55"/>
      <c r="B7" s="57"/>
      <c r="C7" s="10">
        <v>2024</v>
      </c>
      <c r="D7" s="10">
        <v>2025</v>
      </c>
      <c r="E7" s="10">
        <v>2026</v>
      </c>
    </row>
    <row r="8" spans="1:5">
      <c r="A8" s="7"/>
      <c r="B8" s="8" t="s">
        <v>3</v>
      </c>
      <c r="C8" s="6">
        <v>6</v>
      </c>
      <c r="D8" s="6">
        <v>7</v>
      </c>
      <c r="E8" s="8">
        <v>8</v>
      </c>
    </row>
    <row r="9" spans="1:5" ht="37.5">
      <c r="A9" s="7"/>
      <c r="B9" s="41" t="s">
        <v>58</v>
      </c>
      <c r="C9" s="29">
        <f>C13+C25+C50+C52</f>
        <v>743792.65300000005</v>
      </c>
      <c r="D9" s="29">
        <f t="shared" ref="D9:E9" si="0">D13+D25+D50+D52</f>
        <v>565723.17000000004</v>
      </c>
      <c r="E9" s="29">
        <f t="shared" si="0"/>
        <v>561569.20699999994</v>
      </c>
    </row>
    <row r="10" spans="1:5" s="2" customFormat="1" hidden="1">
      <c r="A10" s="25"/>
      <c r="B10" s="20" t="s">
        <v>12</v>
      </c>
      <c r="C10" s="29"/>
      <c r="D10" s="29"/>
      <c r="E10" s="29"/>
    </row>
    <row r="11" spans="1:5" s="2" customFormat="1" hidden="1">
      <c r="A11" s="25"/>
      <c r="B11" s="20" t="s">
        <v>13</v>
      </c>
      <c r="C11" s="29">
        <v>380661.2</v>
      </c>
      <c r="D11" s="29">
        <v>365355.4</v>
      </c>
      <c r="E11" s="29">
        <v>365904.7</v>
      </c>
    </row>
    <row r="12" spans="1:5" s="2" customFormat="1" hidden="1">
      <c r="A12" s="25"/>
      <c r="B12" s="20" t="s">
        <v>14</v>
      </c>
      <c r="C12" s="29">
        <v>3882.2</v>
      </c>
      <c r="D12" s="29">
        <v>38551.800000000003</v>
      </c>
      <c r="E12" s="29">
        <v>38551.78</v>
      </c>
    </row>
    <row r="13" spans="1:5" s="2" customFormat="1" ht="50.25" customHeight="1">
      <c r="A13" s="11"/>
      <c r="B13" s="28" t="s">
        <v>21</v>
      </c>
      <c r="C13" s="14">
        <f>C15+C19+C22</f>
        <v>229853.46000000002</v>
      </c>
      <c r="D13" s="14">
        <f>D15+D19+D22</f>
        <v>14164.2</v>
      </c>
      <c r="E13" s="14">
        <f>E15+E19+E22</f>
        <v>14164.2</v>
      </c>
    </row>
    <row r="14" spans="1:5" s="2" customFormat="1" ht="45" customHeight="1">
      <c r="A14" s="25"/>
      <c r="B14" s="20" t="s">
        <v>15</v>
      </c>
      <c r="C14" s="14">
        <f>C15</f>
        <v>227011.36000000002</v>
      </c>
      <c r="D14" s="14">
        <f>D15</f>
        <v>11322.1</v>
      </c>
      <c r="E14" s="14">
        <f>E15</f>
        <v>11322.1</v>
      </c>
    </row>
    <row r="15" spans="1:5" s="2" customFormat="1" ht="64.5" customHeight="1">
      <c r="A15" s="11"/>
      <c r="B15" s="27" t="s">
        <v>20</v>
      </c>
      <c r="C15" s="12">
        <f>C16+C17+C18</f>
        <v>227011.36000000002</v>
      </c>
      <c r="D15" s="12">
        <f>D16+D18</f>
        <v>11322.1</v>
      </c>
      <c r="E15" s="12">
        <f>E16+E18</f>
        <v>11322.1</v>
      </c>
    </row>
    <row r="16" spans="1:5" s="2" customFormat="1">
      <c r="A16" s="11"/>
      <c r="B16" s="21" t="s">
        <v>38</v>
      </c>
      <c r="C16" s="13">
        <v>209218.58199999999</v>
      </c>
      <c r="D16" s="13">
        <v>0</v>
      </c>
      <c r="E16" s="13">
        <v>0</v>
      </c>
    </row>
    <row r="17" spans="1:5" s="2" customFormat="1">
      <c r="A17" s="11"/>
      <c r="B17" s="33" t="s">
        <v>6</v>
      </c>
      <c r="C17" s="13">
        <v>6470.6779999999999</v>
      </c>
      <c r="D17" s="13">
        <v>0</v>
      </c>
      <c r="E17" s="13">
        <v>0</v>
      </c>
    </row>
    <row r="18" spans="1:5" s="2" customFormat="1">
      <c r="A18" s="11"/>
      <c r="B18" s="33" t="s">
        <v>5</v>
      </c>
      <c r="C18" s="13">
        <v>11322.1</v>
      </c>
      <c r="D18" s="13">
        <v>11322.1</v>
      </c>
      <c r="E18" s="13">
        <v>11322.1</v>
      </c>
    </row>
    <row r="19" spans="1:5" s="3" customFormat="1" ht="118.5" customHeight="1">
      <c r="A19" s="26"/>
      <c r="B19" s="20" t="s">
        <v>22</v>
      </c>
      <c r="C19" s="14">
        <f>C20+C21</f>
        <v>1578.9</v>
      </c>
      <c r="D19" s="14">
        <f>D20+D21</f>
        <v>1578.9</v>
      </c>
      <c r="E19" s="14">
        <f>E20+E21</f>
        <v>1578.9</v>
      </c>
    </row>
    <row r="20" spans="1:5" s="2" customFormat="1" ht="51.75" customHeight="1">
      <c r="A20" s="11"/>
      <c r="B20" s="24" t="s">
        <v>39</v>
      </c>
      <c r="C20" s="22">
        <v>1578.9</v>
      </c>
      <c r="D20" s="22">
        <v>1578.9</v>
      </c>
      <c r="E20" s="22">
        <v>1578.9</v>
      </c>
    </row>
    <row r="21" spans="1:5" s="2" customFormat="1" ht="57" customHeight="1">
      <c r="A21" s="11"/>
      <c r="B21" s="24" t="s">
        <v>32</v>
      </c>
      <c r="C21" s="22">
        <v>0</v>
      </c>
      <c r="D21" s="22">
        <v>0</v>
      </c>
      <c r="E21" s="22">
        <v>0</v>
      </c>
    </row>
    <row r="22" spans="1:5" s="2" customFormat="1" ht="33.75" customHeight="1">
      <c r="A22" s="11"/>
      <c r="B22" s="20" t="s">
        <v>7</v>
      </c>
      <c r="C22" s="23">
        <f>C23+C24</f>
        <v>1263.2</v>
      </c>
      <c r="D22" s="23">
        <f>D23+D24</f>
        <v>1263.2</v>
      </c>
      <c r="E22" s="23">
        <f>E23+E24</f>
        <v>1263.2</v>
      </c>
    </row>
    <row r="23" spans="1:5" s="2" customFormat="1">
      <c r="A23" s="11"/>
      <c r="B23" s="33" t="s">
        <v>6</v>
      </c>
      <c r="C23" s="13">
        <v>1000</v>
      </c>
      <c r="D23" s="13">
        <v>1000</v>
      </c>
      <c r="E23" s="13">
        <v>1000</v>
      </c>
    </row>
    <row r="24" spans="1:5" s="2" customFormat="1">
      <c r="A24" s="11"/>
      <c r="B24" s="33" t="s">
        <v>5</v>
      </c>
      <c r="C24" s="13">
        <v>263.2</v>
      </c>
      <c r="D24" s="13">
        <v>263.2</v>
      </c>
      <c r="E24" s="13">
        <v>263.2</v>
      </c>
    </row>
    <row r="25" spans="1:5" s="3" customFormat="1" ht="37.5">
      <c r="A25" s="15" t="s">
        <v>17</v>
      </c>
      <c r="B25" s="17" t="s">
        <v>8</v>
      </c>
      <c r="C25" s="18">
        <f>C26+C27+C28+C30</f>
        <v>127247.59300000001</v>
      </c>
      <c r="D25" s="18">
        <f t="shared" ref="D25:E25" si="1">D26+D27+D28+D30</f>
        <v>196436.17</v>
      </c>
      <c r="E25" s="18">
        <f t="shared" si="1"/>
        <v>191445.70699999999</v>
      </c>
    </row>
    <row r="26" spans="1:5" s="3" customFormat="1">
      <c r="A26" s="15"/>
      <c r="B26" s="16" t="s">
        <v>18</v>
      </c>
      <c r="C26" s="18">
        <v>54207</v>
      </c>
      <c r="D26" s="18">
        <v>46765</v>
      </c>
      <c r="E26" s="18">
        <v>41984</v>
      </c>
    </row>
    <row r="27" spans="1:5" s="3" customFormat="1" ht="24.75" customHeight="1">
      <c r="A27" s="26"/>
      <c r="B27" s="31" t="s">
        <v>30</v>
      </c>
      <c r="C27" s="18">
        <v>4880</v>
      </c>
      <c r="D27" s="18">
        <v>0</v>
      </c>
      <c r="E27" s="18">
        <v>0</v>
      </c>
    </row>
    <row r="28" spans="1:5" s="2" customFormat="1" ht="47.25" customHeight="1">
      <c r="A28" s="25"/>
      <c r="B28" s="32" t="s">
        <v>40</v>
      </c>
      <c r="C28" s="18">
        <f>C29</f>
        <v>500</v>
      </c>
      <c r="D28" s="18">
        <f>D29</f>
        <v>500</v>
      </c>
      <c r="E28" s="18">
        <f>E29</f>
        <v>500</v>
      </c>
    </row>
    <row r="29" spans="1:5" s="2" customFormat="1" ht="45" customHeight="1">
      <c r="A29" s="25"/>
      <c r="B29" s="33" t="s">
        <v>41</v>
      </c>
      <c r="C29" s="30">
        <v>500</v>
      </c>
      <c r="D29" s="30">
        <v>500</v>
      </c>
      <c r="E29" s="30">
        <v>500</v>
      </c>
    </row>
    <row r="30" spans="1:5" s="2" customFormat="1" ht="33.75" customHeight="1">
      <c r="A30" s="26"/>
      <c r="B30" s="31" t="s">
        <v>34</v>
      </c>
      <c r="C30" s="18">
        <f>C32+C33+C34+C35+C36+C37+C38+C39+C40+C41+C42+C43+C44+C47</f>
        <v>67660.593000000008</v>
      </c>
      <c r="D30" s="18">
        <f t="shared" ref="D30:E30" si="2">D32+D33+D34+D35+D36+D37+D38+D39+D40+D41+D42+D43+D44+D47</f>
        <v>149171.17000000001</v>
      </c>
      <c r="E30" s="18">
        <f t="shared" si="2"/>
        <v>148961.70699999999</v>
      </c>
    </row>
    <row r="31" spans="1:5" s="2" customFormat="1" ht="21" customHeight="1">
      <c r="A31" s="26"/>
      <c r="B31" s="39" t="s">
        <v>4</v>
      </c>
      <c r="C31" s="40"/>
      <c r="D31" s="40"/>
      <c r="E31" s="40"/>
    </row>
    <row r="32" spans="1:5" s="2" customFormat="1" ht="26.25" customHeight="1">
      <c r="A32" s="25"/>
      <c r="B32" s="33" t="s">
        <v>24</v>
      </c>
      <c r="C32" s="13">
        <v>4000</v>
      </c>
      <c r="D32" s="13">
        <v>4000</v>
      </c>
      <c r="E32" s="13">
        <v>4000</v>
      </c>
    </row>
    <row r="33" spans="1:5" s="2" customFormat="1" ht="24.75" customHeight="1">
      <c r="A33" s="25"/>
      <c r="B33" s="33" t="s">
        <v>9</v>
      </c>
      <c r="C33" s="13">
        <v>3000</v>
      </c>
      <c r="D33" s="13">
        <v>3000</v>
      </c>
      <c r="E33" s="13">
        <v>3000</v>
      </c>
    </row>
    <row r="34" spans="1:5" s="2" customFormat="1" ht="24" customHeight="1">
      <c r="A34" s="25"/>
      <c r="B34" s="33" t="s">
        <v>19</v>
      </c>
      <c r="C34" s="13">
        <v>15000</v>
      </c>
      <c r="D34" s="13">
        <v>15000</v>
      </c>
      <c r="E34" s="13">
        <v>15000</v>
      </c>
    </row>
    <row r="35" spans="1:5" s="2" customFormat="1" ht="39" customHeight="1">
      <c r="A35" s="25"/>
      <c r="B35" s="33" t="s">
        <v>10</v>
      </c>
      <c r="C35" s="13">
        <v>4000</v>
      </c>
      <c r="D35" s="13">
        <v>4000</v>
      </c>
      <c r="E35" s="13">
        <v>4000</v>
      </c>
    </row>
    <row r="36" spans="1:5" s="2" customFormat="1" ht="25.5" customHeight="1">
      <c r="A36" s="25"/>
      <c r="B36" s="33" t="s">
        <v>25</v>
      </c>
      <c r="C36" s="13">
        <f>20000+2043.693</f>
        <v>22043.692999999999</v>
      </c>
      <c r="D36" s="13">
        <f>5000+2232.47</f>
        <v>7232.4699999999993</v>
      </c>
      <c r="E36" s="13">
        <f>5000+2023.007</f>
        <v>7023.0069999999996</v>
      </c>
    </row>
    <row r="37" spans="1:5" s="2" customFormat="1" ht="53.25" customHeight="1">
      <c r="A37" s="25"/>
      <c r="B37" s="33" t="s">
        <v>29</v>
      </c>
      <c r="C37" s="13">
        <v>1000</v>
      </c>
      <c r="D37" s="13">
        <v>1000</v>
      </c>
      <c r="E37" s="13">
        <v>1000</v>
      </c>
    </row>
    <row r="38" spans="1:5" s="2" customFormat="1" ht="29.25" customHeight="1">
      <c r="A38" s="25"/>
      <c r="B38" s="33" t="s">
        <v>11</v>
      </c>
      <c r="C38" s="13">
        <v>1137</v>
      </c>
      <c r="D38" s="13">
        <v>1137</v>
      </c>
      <c r="E38" s="13">
        <v>1137</v>
      </c>
    </row>
    <row r="39" spans="1:5" s="2" customFormat="1" ht="37.5">
      <c r="A39" s="25"/>
      <c r="B39" s="33" t="s">
        <v>23</v>
      </c>
      <c r="C39" s="13">
        <v>1000</v>
      </c>
      <c r="D39" s="13">
        <v>1000</v>
      </c>
      <c r="E39" s="13">
        <v>1000</v>
      </c>
    </row>
    <row r="40" spans="1:5" s="2" customFormat="1" ht="39" customHeight="1">
      <c r="A40" s="25"/>
      <c r="B40" s="33" t="s">
        <v>26</v>
      </c>
      <c r="C40" s="13">
        <v>50</v>
      </c>
      <c r="D40" s="13">
        <v>50</v>
      </c>
      <c r="E40" s="13">
        <v>50</v>
      </c>
    </row>
    <row r="41" spans="1:5" s="2" customFormat="1" ht="37.5" customHeight="1">
      <c r="A41" s="25"/>
      <c r="B41" s="33" t="s">
        <v>27</v>
      </c>
      <c r="C41" s="13">
        <v>295</v>
      </c>
      <c r="D41" s="13">
        <v>295</v>
      </c>
      <c r="E41" s="13">
        <v>295</v>
      </c>
    </row>
    <row r="42" spans="1:5" s="2" customFormat="1" ht="27.75" customHeight="1">
      <c r="A42" s="25"/>
      <c r="B42" s="33" t="s">
        <v>28</v>
      </c>
      <c r="C42" s="13">
        <v>608.6</v>
      </c>
      <c r="D42" s="13">
        <v>608.6</v>
      </c>
      <c r="E42" s="13">
        <v>608.6</v>
      </c>
    </row>
    <row r="43" spans="1:5" s="2" customFormat="1" ht="60.75" customHeight="1">
      <c r="A43" s="25"/>
      <c r="B43" s="33" t="s">
        <v>31</v>
      </c>
      <c r="C43" s="13">
        <v>15000</v>
      </c>
      <c r="D43" s="13">
        <v>0</v>
      </c>
      <c r="E43" s="13">
        <v>0</v>
      </c>
    </row>
    <row r="44" spans="1:5" s="34" customFormat="1" ht="37.5">
      <c r="A44" s="35"/>
      <c r="B44" s="33" t="s">
        <v>42</v>
      </c>
      <c r="C44" s="36">
        <f>C45+C46</f>
        <v>526.29999999999995</v>
      </c>
      <c r="D44" s="36">
        <v>0</v>
      </c>
      <c r="E44" s="36">
        <v>0</v>
      </c>
    </row>
    <row r="45" spans="1:5" s="2" customFormat="1" ht="21">
      <c r="A45" s="35"/>
      <c r="B45" s="33" t="s">
        <v>35</v>
      </c>
      <c r="C45" s="19">
        <v>526.29999999999995</v>
      </c>
      <c r="D45" s="19">
        <v>0</v>
      </c>
      <c r="E45" s="19">
        <v>0</v>
      </c>
    </row>
    <row r="46" spans="1:5" s="2" customFormat="1" ht="21">
      <c r="A46" s="35"/>
      <c r="B46" s="33" t="s">
        <v>36</v>
      </c>
      <c r="C46" s="19">
        <v>0</v>
      </c>
      <c r="D46" s="19">
        <v>0</v>
      </c>
      <c r="E46" s="19">
        <v>0</v>
      </c>
    </row>
    <row r="47" spans="1:5" s="2" customFormat="1" ht="72" customHeight="1">
      <c r="A47" s="25"/>
      <c r="B47" s="33" t="s">
        <v>43</v>
      </c>
      <c r="C47" s="36">
        <f>C48+C49</f>
        <v>0</v>
      </c>
      <c r="D47" s="36">
        <f>D48+D49</f>
        <v>111848.1</v>
      </c>
      <c r="E47" s="36">
        <f>E48+E49</f>
        <v>111848.1</v>
      </c>
    </row>
    <row r="48" spans="1:5" s="2" customFormat="1">
      <c r="A48" s="25"/>
      <c r="B48" s="33" t="s">
        <v>6</v>
      </c>
      <c r="C48" s="19">
        <v>0</v>
      </c>
      <c r="D48" s="19">
        <v>111848.1</v>
      </c>
      <c r="E48" s="19">
        <v>111848.1</v>
      </c>
    </row>
    <row r="49" spans="1:5" s="2" customFormat="1">
      <c r="A49" s="25"/>
      <c r="B49" s="33" t="s">
        <v>5</v>
      </c>
      <c r="C49" s="19">
        <v>0</v>
      </c>
      <c r="D49" s="19">
        <v>0</v>
      </c>
      <c r="E49" s="19">
        <v>0</v>
      </c>
    </row>
    <row r="50" spans="1:5" s="2" customFormat="1" ht="94.5" customHeight="1">
      <c r="A50" s="37"/>
      <c r="B50" s="31" t="s">
        <v>57</v>
      </c>
      <c r="C50" s="45">
        <v>2090.4</v>
      </c>
      <c r="D50" s="45">
        <v>548.20000000000005</v>
      </c>
      <c r="E50" s="45">
        <v>1384.7</v>
      </c>
    </row>
    <row r="51" spans="1:5" s="2" customFormat="1">
      <c r="A51" s="38"/>
      <c r="B51" s="33"/>
      <c r="C51" s="19"/>
      <c r="D51" s="19"/>
      <c r="E51" s="19"/>
    </row>
    <row r="52" spans="1:5" s="2" customFormat="1">
      <c r="A52" s="43"/>
      <c r="B52" s="44" t="s">
        <v>47</v>
      </c>
      <c r="C52" s="45">
        <f>C54</f>
        <v>384601.2</v>
      </c>
      <c r="D52" s="45">
        <f>D54</f>
        <v>354574.6</v>
      </c>
      <c r="E52" s="45">
        <f>E54</f>
        <v>354574.6</v>
      </c>
    </row>
    <row r="53" spans="1:5" s="3" customFormat="1">
      <c r="A53" s="38"/>
      <c r="B53" s="46" t="s">
        <v>4</v>
      </c>
      <c r="C53" s="45"/>
      <c r="D53" s="47"/>
      <c r="E53" s="47"/>
    </row>
    <row r="54" spans="1:5" s="3" customFormat="1">
      <c r="A54" s="38"/>
      <c r="B54" s="50" t="s">
        <v>55</v>
      </c>
      <c r="C54" s="45">
        <v>384601.2</v>
      </c>
      <c r="D54" s="45">
        <v>354574.6</v>
      </c>
      <c r="E54" s="45">
        <v>354574.6</v>
      </c>
    </row>
    <row r="55" spans="1:5" s="3" customFormat="1">
      <c r="A55" s="43"/>
      <c r="B55" s="48" t="s">
        <v>48</v>
      </c>
      <c r="C55" s="49">
        <f>C57+C58+C59+C60+C61+C62+C63</f>
        <v>73158.600000000006</v>
      </c>
      <c r="D55" s="49">
        <f t="shared" ref="D55:E55" si="3">D57+D58+D59+D60+D61+D62+D63</f>
        <v>63158.6</v>
      </c>
      <c r="E55" s="49">
        <f t="shared" si="3"/>
        <v>63158.6</v>
      </c>
    </row>
    <row r="56" spans="1:5" s="3" customFormat="1">
      <c r="A56" s="43"/>
      <c r="B56" s="48" t="s">
        <v>49</v>
      </c>
      <c r="C56" s="49"/>
      <c r="D56" s="49"/>
      <c r="E56" s="49"/>
    </row>
    <row r="57" spans="1:5" s="3" customFormat="1">
      <c r="A57" s="43"/>
      <c r="B57" s="48" t="s">
        <v>50</v>
      </c>
      <c r="C57" s="49">
        <v>20000</v>
      </c>
      <c r="D57" s="49">
        <v>10000</v>
      </c>
      <c r="E57" s="49">
        <v>10000</v>
      </c>
    </row>
    <row r="58" spans="1:5" s="3" customFormat="1">
      <c r="A58" s="43"/>
      <c r="B58" s="48" t="s">
        <v>56</v>
      </c>
      <c r="C58" s="49">
        <v>3000</v>
      </c>
      <c r="D58" s="49">
        <v>3000</v>
      </c>
      <c r="E58" s="49">
        <v>3000</v>
      </c>
    </row>
    <row r="59" spans="1:5" s="3" customFormat="1">
      <c r="A59" s="43"/>
      <c r="B59" s="48" t="s">
        <v>33</v>
      </c>
      <c r="C59" s="49">
        <v>3000</v>
      </c>
      <c r="D59" s="49">
        <v>3000</v>
      </c>
      <c r="E59" s="49">
        <v>3000</v>
      </c>
    </row>
    <row r="60" spans="1:5" s="3" customFormat="1" ht="20.25" customHeight="1">
      <c r="A60" s="43"/>
      <c r="B60" s="48" t="s">
        <v>51</v>
      </c>
      <c r="C60" s="49">
        <v>30000</v>
      </c>
      <c r="D60" s="49">
        <v>30000</v>
      </c>
      <c r="E60" s="49">
        <v>30000</v>
      </c>
    </row>
    <row r="61" spans="1:5" s="2" customFormat="1">
      <c r="A61" s="43"/>
      <c r="B61" s="48" t="s">
        <v>52</v>
      </c>
      <c r="C61" s="49">
        <v>15258.6</v>
      </c>
      <c r="D61" s="49">
        <v>15258.6</v>
      </c>
      <c r="E61" s="49">
        <v>15258.6</v>
      </c>
    </row>
    <row r="62" spans="1:5" s="2" customFormat="1">
      <c r="A62" s="43"/>
      <c r="B62" s="48" t="s">
        <v>53</v>
      </c>
      <c r="C62" s="49">
        <v>1300</v>
      </c>
      <c r="D62" s="49">
        <v>1300</v>
      </c>
      <c r="E62" s="49">
        <v>1300</v>
      </c>
    </row>
    <row r="63" spans="1:5" s="3" customFormat="1">
      <c r="A63" s="43"/>
      <c r="B63" s="48" t="s">
        <v>54</v>
      </c>
      <c r="C63" s="49">
        <v>600</v>
      </c>
      <c r="D63" s="49">
        <v>600</v>
      </c>
      <c r="E63" s="49">
        <v>600</v>
      </c>
    </row>
    <row r="64" spans="1:5" s="2" customFormat="1">
      <c r="A64" s="1"/>
      <c r="B64" s="1"/>
      <c r="C64" s="1"/>
      <c r="D64" s="1"/>
      <c r="E64" s="1"/>
    </row>
    <row r="69" spans="1:5" s="4" customFormat="1">
      <c r="A69" s="1"/>
      <c r="B69" s="1"/>
      <c r="C69" s="1"/>
      <c r="D69" s="1"/>
      <c r="E69" s="1"/>
    </row>
  </sheetData>
  <mergeCells count="6">
    <mergeCell ref="B3:E3"/>
    <mergeCell ref="B4:E4"/>
    <mergeCell ref="B2:E2"/>
    <mergeCell ref="A6:A7"/>
    <mergeCell ref="C6:E6"/>
    <mergeCell ref="B6:B7"/>
  </mergeCells>
  <pageMargins left="7.874015748031496E-2" right="0" top="3.937007874015748E-2" bottom="0.39370078740157483" header="0.11811023622047245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 2024-2026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Balabanova</dc:creator>
  <cp:lastModifiedBy>User</cp:lastModifiedBy>
  <cp:lastPrinted>2023-11-15T08:01:32Z</cp:lastPrinted>
  <dcterms:created xsi:type="dcterms:W3CDTF">2019-09-30T07:13:43Z</dcterms:created>
  <dcterms:modified xsi:type="dcterms:W3CDTF">2023-11-15T08:01:35Z</dcterms:modified>
</cp:coreProperties>
</file>